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61" i="1" l="1"/>
  <c r="F61" i="1"/>
  <c r="G96" i="1"/>
  <c r="F96" i="1"/>
  <c r="G90" i="1"/>
  <c r="F90" i="1"/>
  <c r="F87" i="1"/>
  <c r="G87" i="1"/>
  <c r="G99" i="1"/>
  <c r="G106" i="1"/>
  <c r="F106" i="1"/>
  <c r="G110" i="1"/>
  <c r="F110" i="1"/>
  <c r="G79" i="1"/>
  <c r="F79" i="1"/>
  <c r="G69" i="1" l="1"/>
  <c r="F69" i="1"/>
  <c r="G49" i="1"/>
  <c r="G44" i="1"/>
  <c r="F15" i="1"/>
  <c r="G15" i="1"/>
  <c r="G7" i="1"/>
  <c r="F44" i="1"/>
  <c r="F49" i="1"/>
  <c r="F7" i="1"/>
</calcChain>
</file>

<file path=xl/sharedStrings.xml><?xml version="1.0" encoding="utf-8"?>
<sst xmlns="http://schemas.openxmlformats.org/spreadsheetml/2006/main" count="271" uniqueCount="161">
  <si>
    <t>Ev.br.</t>
  </si>
  <si>
    <t>Konto odjeljak</t>
  </si>
  <si>
    <t>CPV</t>
  </si>
  <si>
    <t>Predmet nabave i naziv konta</t>
  </si>
  <si>
    <t>Planirana vrijednost s           PDV-om</t>
  </si>
  <si>
    <t>Procijenjena vrijednost bez              PDV-a</t>
  </si>
  <si>
    <t>Postupak nabave</t>
  </si>
  <si>
    <t>Način nabave</t>
  </si>
  <si>
    <t>Plan trajanja ugovora</t>
  </si>
  <si>
    <t>55120000-7</t>
  </si>
  <si>
    <t>Službena putovanja</t>
  </si>
  <si>
    <t>Naknada za prijevoz</t>
  </si>
  <si>
    <t>80530000-8</t>
  </si>
  <si>
    <t>Stručno usavršavanje</t>
  </si>
  <si>
    <t>Ukupno:</t>
  </si>
  <si>
    <t>Uredski i ostali materijali</t>
  </si>
  <si>
    <t>30100000-0</t>
  </si>
  <si>
    <t>Uredski materijal</t>
  </si>
  <si>
    <t>24513000-3</t>
  </si>
  <si>
    <t>Sredstva za čišćenje,pranje,           dezinfekciju</t>
  </si>
  <si>
    <t>21221000-8</t>
  </si>
  <si>
    <t>Toaletni papir i ručnici,salvete i sl.</t>
  </si>
  <si>
    <t>Materijal-hrana</t>
  </si>
  <si>
    <t>15810000-9</t>
  </si>
  <si>
    <t>Kruh,razna peciva i kolači</t>
  </si>
  <si>
    <t>15830000-5</t>
  </si>
  <si>
    <t>Šećer i srodni proizvodi</t>
  </si>
  <si>
    <t>15620000-0</t>
  </si>
  <si>
    <t>Škrob i škrobni proizvodi</t>
  </si>
  <si>
    <t>15850000-1</t>
  </si>
  <si>
    <t>Tjestenina</t>
  </si>
  <si>
    <t>15870000-7</t>
  </si>
  <si>
    <t>Začini i začinska sredstva</t>
  </si>
  <si>
    <t>01111000-8</t>
  </si>
  <si>
    <t>Žitarice</t>
  </si>
  <si>
    <t>15410000-5</t>
  </si>
  <si>
    <t>Životinjska i biljna ulja i masti</t>
  </si>
  <si>
    <t>15842000-2</t>
  </si>
  <si>
    <t>Proizvodi od čokolade i keksi</t>
  </si>
  <si>
    <t>15221000-3</t>
  </si>
  <si>
    <t>Riba smrznuta</t>
  </si>
  <si>
    <t>15235000-4</t>
  </si>
  <si>
    <t>Konzervirana riba</t>
  </si>
  <si>
    <t>01112100-6</t>
  </si>
  <si>
    <t>Krumpir</t>
  </si>
  <si>
    <t>01121000-1</t>
  </si>
  <si>
    <t>Povrće</t>
  </si>
  <si>
    <t>01242000-5</t>
  </si>
  <si>
    <t>Jaja</t>
  </si>
  <si>
    <t>15860000-4</t>
  </si>
  <si>
    <t>Kava,čaj i srodni proizvodi</t>
  </si>
  <si>
    <t>15900000-7</t>
  </si>
  <si>
    <t>Pića</t>
  </si>
  <si>
    <t>01131000-4</t>
  </si>
  <si>
    <t>Voće i orašasti proizvodi</t>
  </si>
  <si>
    <t>15332100-5</t>
  </si>
  <si>
    <t>Prerađeno voće</t>
  </si>
  <si>
    <t>15111100-0</t>
  </si>
  <si>
    <t>Juneće meso</t>
  </si>
  <si>
    <t>15112000-6</t>
  </si>
  <si>
    <t>Perad</t>
  </si>
  <si>
    <t>15113000-3</t>
  </si>
  <si>
    <t>Svinjetina</t>
  </si>
  <si>
    <t>15131200-7</t>
  </si>
  <si>
    <t xml:space="preserve">Suho meso i ostali suhomesnati proizvodi </t>
  </si>
  <si>
    <t>15131600-1</t>
  </si>
  <si>
    <t>Proizvodi goveđeg i svinjskog mesa</t>
  </si>
  <si>
    <t>15511000-3</t>
  </si>
  <si>
    <t>Mlijeko</t>
  </si>
  <si>
    <t>15550000-8</t>
  </si>
  <si>
    <t>Različiti mliječni proizvodi</t>
  </si>
  <si>
    <t>15541000-2</t>
  </si>
  <si>
    <t>Stolni sirevi</t>
  </si>
  <si>
    <t>15331100-9</t>
  </si>
  <si>
    <t>Smrznuto voće i povrće</t>
  </si>
  <si>
    <t>15612500-6</t>
  </si>
  <si>
    <t>Smrznuti pekarski proizvodi</t>
  </si>
  <si>
    <t>PLAN NABAVE ZA 2019.GODINU</t>
  </si>
  <si>
    <t>Energenti</t>
  </si>
  <si>
    <t>40100000-3</t>
  </si>
  <si>
    <t>Električna energija operater</t>
  </si>
  <si>
    <t>40200000-4</t>
  </si>
  <si>
    <t>Plin</t>
  </si>
  <si>
    <t>Motorni benzini</t>
  </si>
  <si>
    <t>23111000-8</t>
  </si>
  <si>
    <t>Materijal i dijelovi za investicijsko održavanje</t>
  </si>
  <si>
    <t>Alati,brave,ključevi</t>
  </si>
  <si>
    <t>Elektromaterijal</t>
  </si>
  <si>
    <t>44115200-1</t>
  </si>
  <si>
    <t>Materijal za vododinstalacije</t>
  </si>
  <si>
    <t>35120000-1</t>
  </si>
  <si>
    <t>Video nadzor</t>
  </si>
  <si>
    <t>25111100-3</t>
  </si>
  <si>
    <t>44500000-5</t>
  </si>
  <si>
    <t>31700000-3</t>
  </si>
  <si>
    <t>Sitni inventar i auto gume</t>
  </si>
  <si>
    <t>18110000-3</t>
  </si>
  <si>
    <t>Službena, radna i zaštitna odjeća</t>
  </si>
  <si>
    <t>64000000-6</t>
  </si>
  <si>
    <t>Usluge telefona,pošte i prijevoza</t>
  </si>
  <si>
    <t>Usluge tekućeg i investicijskog održavanja</t>
  </si>
  <si>
    <t>64228000-0</t>
  </si>
  <si>
    <t>Usluge promidžbe i informiranja</t>
  </si>
  <si>
    <t>Komunalne usluge</t>
  </si>
  <si>
    <t>65111000-4</t>
  </si>
  <si>
    <t>Opskrba vodom</t>
  </si>
  <si>
    <t>90121130-1</t>
  </si>
  <si>
    <t>Iznošenje i odvoženje smeća</t>
  </si>
  <si>
    <t>74721210-4</t>
  </si>
  <si>
    <t>74724000-0</t>
  </si>
  <si>
    <t>Dimnjačarske usluge</t>
  </si>
  <si>
    <t>Zakupnine i najamnine</t>
  </si>
  <si>
    <t>70210000-6</t>
  </si>
  <si>
    <t>Deratizacija i dezinsekcija</t>
  </si>
  <si>
    <t>50324100-3</t>
  </si>
  <si>
    <t>Računalne usluge</t>
  </si>
  <si>
    <t>Ostale usluge</t>
  </si>
  <si>
    <t>98390000-3</t>
  </si>
  <si>
    <t>Usluge pranja</t>
  </si>
  <si>
    <t>85145000-7</t>
  </si>
  <si>
    <t>Ostale usluge laboratorijske</t>
  </si>
  <si>
    <t>85100000-0</t>
  </si>
  <si>
    <t>Zdravstvene usluge</t>
  </si>
  <si>
    <t>79132000-8</t>
  </si>
  <si>
    <t>Intelektualne i osobne usluge</t>
  </si>
  <si>
    <t>Toneri</t>
  </si>
  <si>
    <t>Ostale komunalne usluge</t>
  </si>
  <si>
    <t>Materijal za nastavu i pedagošku dokumentaciju</t>
  </si>
  <si>
    <t>Literatura(publikacije,časopisi,glasila)</t>
  </si>
  <si>
    <t>Ostali nespomenuti rashodi poslovanja</t>
  </si>
  <si>
    <t>Naknade za rad predstavničkih i izvršnih tijela,povjerenstava i sl.</t>
  </si>
  <si>
    <t>Premije osiguranja</t>
  </si>
  <si>
    <t>Reprezentacija</t>
  </si>
  <si>
    <t>Članarine i norme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</si>
  <si>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</si>
  <si>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</si>
  <si>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</si>
  <si>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</si>
  <si>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</si>
  <si>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</si>
  <si>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</si>
  <si>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</si>
  <si>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Računla i računalna oprema</t>
  </si>
  <si>
    <t>Uredski namještaj</t>
  </si>
  <si>
    <t>Namještaj i oprema</t>
  </si>
  <si>
    <t>Knjige,umjetnička djela i ostale izložbene vrijednosti</t>
  </si>
  <si>
    <t>Knjige</t>
  </si>
  <si>
    <t>Rashodi za usluge</t>
  </si>
  <si>
    <t>30125110-5</t>
  </si>
  <si>
    <t>22200000-2</t>
  </si>
  <si>
    <t>39162100-6</t>
  </si>
  <si>
    <t>75121000-0</t>
  </si>
  <si>
    <t xml:space="preserve">66336000-4 </t>
  </si>
  <si>
    <t xml:space="preserve">15890000-3 </t>
  </si>
  <si>
    <t xml:space="preserve">72221000-0 </t>
  </si>
  <si>
    <t xml:space="preserve">93000000-8 </t>
  </si>
  <si>
    <t xml:space="preserve">66100000-1 </t>
  </si>
  <si>
    <t>Po pozivu</t>
  </si>
  <si>
    <t>1 godina</t>
  </si>
  <si>
    <t>JAV.N.GR.</t>
  </si>
  <si>
    <t>N.M.V.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</si>
</sst>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1" xfId="0" applyFont="1" applyBorder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/>
    <xf numFmtId="4" fontId="2" fillId="0" borderId="11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0" xfId="0" applyFont="1"/>
    <xf numFmtId="0" fontId="0" fillId="0" borderId="4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/>
    <xf numFmtId="0" fontId="0" fillId="0" borderId="6" xfId="0" applyFont="1" applyBorder="1"/>
    <xf numFmtId="0" fontId="3" fillId="0" borderId="5" xfId="0" applyFont="1" applyBorder="1"/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/>
    <xf numFmtId="0" fontId="0" fillId="0" borderId="12" xfId="0" applyFont="1" applyBorder="1"/>
    <xf numFmtId="0" fontId="0" fillId="0" borderId="11" xfId="0" applyFont="1" applyBorder="1" applyAlignment="1">
      <alignment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/>
    <xf numFmtId="4" fontId="0" fillId="0" borderId="5" xfId="0" applyNumberFormat="1" applyFont="1" applyBorder="1" applyAlignment="1"/>
    <xf numFmtId="0" fontId="0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16" xfId="0" applyFont="1" applyBorder="1"/>
    <xf numFmtId="0" fontId="0" fillId="0" borderId="17" xfId="0" applyFont="1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1" fillId="0" borderId="5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4" fontId="1" fillId="0" borderId="11" xfId="0" applyNumberFormat="1" applyFont="1" applyBorder="1"/>
    <xf numFmtId="0" fontId="1" fillId="0" borderId="12" xfId="0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4" fontId="1" fillId="0" borderId="5" xfId="0" applyNumberFormat="1" applyFont="1" applyBorder="1"/>
    <xf numFmtId="0" fontId="1" fillId="0" borderId="6" xfId="0" applyFont="1" applyBorder="1"/>
    <xf numFmtId="0" fontId="1" fillId="0" borderId="19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1"/>
  <sheetViews>
    <sheetView tabSelected="1" topLeftCell="A85" workbookViewId="0">
      <selection activeCell="H106" sqref="H106"/>
    </sheetView>
  </sheetViews>
  <sheetFormatPr defaultRowHeight="15" x14ac:dyDescent="0.25"/>
  <cols>
    <col min="1" max="1" width="3" customWidth="1"/>
    <col min="2" max="2" width="6.42578125" customWidth="1"/>
    <col min="4" max="4" width="22.5703125" style="2" customWidth="1"/>
    <col min="5" max="5" width="25.85546875" customWidth="1"/>
    <col min="6" max="6" width="17.28515625" customWidth="1"/>
    <col min="7" max="7" width="18.140625" customWidth="1"/>
    <col min="9" max="9" width="10.42578125" customWidth="1"/>
  </cols>
  <sheetData>
    <row r="2" spans="2:10" ht="15.75" thickBot="1" x14ac:dyDescent="0.3">
      <c r="D2" s="61" t="s">
        <v>77</v>
      </c>
      <c r="E2" s="61"/>
      <c r="F2" s="61"/>
      <c r="G2" s="61"/>
    </row>
    <row r="3" spans="2:10" s="23" customFormat="1" ht="48.75" customHeight="1" x14ac:dyDescent="0.25">
      <c r="B3" s="19" t="s">
        <v>0</v>
      </c>
      <c r="C3" s="20" t="s">
        <v>1</v>
      </c>
      <c r="D3" s="21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2" t="s">
        <v>8</v>
      </c>
    </row>
    <row r="4" spans="2:10" s="23" customFormat="1" x14ac:dyDescent="0.25">
      <c r="B4" s="24">
        <v>1</v>
      </c>
      <c r="C4" s="25">
        <v>3211</v>
      </c>
      <c r="D4" s="26" t="s">
        <v>9</v>
      </c>
      <c r="E4" s="25" t="s">
        <v>10</v>
      </c>
      <c r="F4" s="27">
        <v>37640</v>
      </c>
      <c r="G4" s="27">
        <v>30112</v>
      </c>
      <c r="H4" s="25"/>
      <c r="I4" s="25"/>
      <c r="J4" s="28"/>
    </row>
    <row r="5" spans="2:10" s="23" customFormat="1" x14ac:dyDescent="0.25">
      <c r="B5" s="24">
        <v>2</v>
      </c>
      <c r="C5" s="25">
        <v>3212</v>
      </c>
      <c r="D5" s="26"/>
      <c r="E5" s="25" t="s">
        <v>11</v>
      </c>
      <c r="F5" s="27">
        <v>260000</v>
      </c>
      <c r="G5" s="27">
        <v>208000</v>
      </c>
      <c r="H5" s="25"/>
      <c r="I5" s="25"/>
      <c r="J5" s="28"/>
    </row>
    <row r="6" spans="2:10" s="23" customFormat="1" x14ac:dyDescent="0.25">
      <c r="B6" s="24">
        <v>3</v>
      </c>
      <c r="C6" s="25">
        <v>3213</v>
      </c>
      <c r="D6" s="26" t="s">
        <v>12</v>
      </c>
      <c r="E6" s="25" t="s">
        <v>13</v>
      </c>
      <c r="F6" s="27">
        <v>53840</v>
      </c>
      <c r="G6" s="27">
        <v>43072</v>
      </c>
      <c r="H6" s="25"/>
      <c r="I6" s="25"/>
      <c r="J6" s="28"/>
    </row>
    <row r="7" spans="2:10" s="53" customFormat="1" x14ac:dyDescent="0.25">
      <c r="B7" s="54"/>
      <c r="C7" s="55">
        <v>321</v>
      </c>
      <c r="D7" s="48" t="s">
        <v>14</v>
      </c>
      <c r="E7" s="55"/>
      <c r="F7" s="56">
        <f>+F4+F5+F6</f>
        <v>351480</v>
      </c>
      <c r="G7" s="56">
        <f>+G4+G5+G6</f>
        <v>281184</v>
      </c>
      <c r="H7" s="55"/>
      <c r="I7" s="55"/>
      <c r="J7" s="57"/>
    </row>
    <row r="8" spans="2:10" s="23" customFormat="1" x14ac:dyDescent="0.25">
      <c r="B8" s="24"/>
      <c r="C8" s="25"/>
      <c r="D8" s="26" t="s">
        <v>15</v>
      </c>
      <c r="E8" s="25"/>
      <c r="F8" s="25"/>
      <c r="G8" s="25"/>
      <c r="H8" s="25"/>
      <c r="I8" s="25"/>
      <c r="J8" s="28"/>
    </row>
    <row r="9" spans="2:10" s="23" customFormat="1" x14ac:dyDescent="0.25">
      <c r="B9" s="24">
        <v>4</v>
      </c>
      <c r="C9" s="25">
        <v>3221</v>
      </c>
      <c r="D9" s="26" t="s">
        <v>16</v>
      </c>
      <c r="E9" s="25" t="s">
        <v>17</v>
      </c>
      <c r="F9" s="27">
        <v>18500</v>
      </c>
      <c r="G9" s="27">
        <v>14800</v>
      </c>
      <c r="H9" s="25" t="s">
        <v>157</v>
      </c>
      <c r="I9" s="32" t="s">
        <v>160</v>
      </c>
      <c r="J9" s="28" t="s">
        <v>158</v>
      </c>
    </row>
    <row r="10" spans="2:10" s="23" customFormat="1" ht="30" x14ac:dyDescent="0.25">
      <c r="B10" s="24">
        <v>5</v>
      </c>
      <c r="C10" s="25">
        <v>3221</v>
      </c>
      <c r="D10" s="26" t="s">
        <v>150</v>
      </c>
      <c r="E10" s="30" t="s">
        <v>127</v>
      </c>
      <c r="F10" s="27">
        <v>7400</v>
      </c>
      <c r="G10" s="27">
        <v>5920</v>
      </c>
      <c r="H10" s="25" t="s">
        <v>157</v>
      </c>
      <c r="I10" s="32" t="s">
        <v>160</v>
      </c>
      <c r="J10" s="28" t="s">
        <v>158</v>
      </c>
    </row>
    <row r="11" spans="2:10" s="23" customFormat="1" ht="30" x14ac:dyDescent="0.25">
      <c r="B11" s="24">
        <v>6</v>
      </c>
      <c r="C11" s="25">
        <v>3221</v>
      </c>
      <c r="D11" s="26" t="s">
        <v>149</v>
      </c>
      <c r="E11" s="30" t="s">
        <v>128</v>
      </c>
      <c r="F11" s="27">
        <v>4386</v>
      </c>
      <c r="G11" s="27">
        <v>3508.8</v>
      </c>
      <c r="H11" s="25" t="s">
        <v>157</v>
      </c>
      <c r="I11" s="32" t="s">
        <v>160</v>
      </c>
      <c r="J11" s="28" t="s">
        <v>158</v>
      </c>
    </row>
    <row r="12" spans="2:10" s="23" customFormat="1" x14ac:dyDescent="0.25">
      <c r="B12" s="24">
        <v>7</v>
      </c>
      <c r="C12" s="25">
        <v>3221</v>
      </c>
      <c r="D12" s="2" t="s">
        <v>148</v>
      </c>
      <c r="E12" s="25" t="s">
        <v>125</v>
      </c>
      <c r="F12" s="27">
        <v>21350</v>
      </c>
      <c r="G12" s="27">
        <v>17080</v>
      </c>
      <c r="H12" s="25" t="s">
        <v>157</v>
      </c>
      <c r="I12" s="32" t="s">
        <v>160</v>
      </c>
      <c r="J12" s="28" t="s">
        <v>158</v>
      </c>
    </row>
    <row r="13" spans="2:10" s="23" customFormat="1" ht="30" x14ac:dyDescent="0.25">
      <c r="B13" s="24">
        <v>8</v>
      </c>
      <c r="C13" s="25">
        <v>3221</v>
      </c>
      <c r="D13" s="26" t="s">
        <v>18</v>
      </c>
      <c r="E13" s="30" t="s">
        <v>19</v>
      </c>
      <c r="F13" s="27">
        <v>33860</v>
      </c>
      <c r="G13" s="27">
        <v>27088</v>
      </c>
      <c r="H13" s="25" t="s">
        <v>157</v>
      </c>
      <c r="I13" s="32" t="s">
        <v>160</v>
      </c>
      <c r="J13" s="28" t="s">
        <v>158</v>
      </c>
    </row>
    <row r="14" spans="2:10" s="23" customFormat="1" ht="30" x14ac:dyDescent="0.25">
      <c r="B14" s="24">
        <v>9</v>
      </c>
      <c r="C14" s="25">
        <v>3221</v>
      </c>
      <c r="D14" s="26" t="s">
        <v>20</v>
      </c>
      <c r="E14" s="30" t="s">
        <v>21</v>
      </c>
      <c r="F14" s="27">
        <v>31752</v>
      </c>
      <c r="G14" s="27">
        <v>25401.599999999999</v>
      </c>
      <c r="H14" s="25" t="s">
        <v>157</v>
      </c>
      <c r="I14" s="32" t="s">
        <v>160</v>
      </c>
      <c r="J14" s="28" t="s">
        <v>158</v>
      </c>
    </row>
    <row r="15" spans="2:10" s="53" customFormat="1" x14ac:dyDescent="0.25">
      <c r="B15" s="54"/>
      <c r="C15" s="55">
        <v>3221</v>
      </c>
      <c r="D15" s="48" t="s">
        <v>14</v>
      </c>
      <c r="E15" s="55"/>
      <c r="F15" s="56">
        <f>+F9+F12+F13+F14+F10+F11</f>
        <v>117248</v>
      </c>
      <c r="G15" s="56">
        <f>+G9+G10+G11+G12+G13+G14</f>
        <v>93798.399999999994</v>
      </c>
      <c r="H15" s="55"/>
      <c r="I15" s="55"/>
      <c r="J15" s="57"/>
    </row>
    <row r="16" spans="2:10" s="23" customFormat="1" x14ac:dyDescent="0.25">
      <c r="B16" s="24"/>
      <c r="C16" s="29"/>
      <c r="D16" s="26" t="s">
        <v>22</v>
      </c>
      <c r="E16" s="25"/>
      <c r="F16" s="25"/>
      <c r="G16" s="25"/>
      <c r="H16" s="25"/>
      <c r="I16" s="25"/>
      <c r="J16" s="28"/>
    </row>
    <row r="17" spans="2:10" s="23" customFormat="1" x14ac:dyDescent="0.25">
      <c r="B17" s="24">
        <v>10</v>
      </c>
      <c r="C17" s="25">
        <v>3222</v>
      </c>
      <c r="D17" s="26" t="s">
        <v>23</v>
      </c>
      <c r="E17" s="30" t="s">
        <v>24</v>
      </c>
      <c r="F17" s="27">
        <v>75000</v>
      </c>
      <c r="G17" s="27">
        <v>62500</v>
      </c>
      <c r="H17" s="25" t="s">
        <v>157</v>
      </c>
      <c r="I17" s="32" t="s">
        <v>160</v>
      </c>
      <c r="J17" s="28" t="s">
        <v>158</v>
      </c>
    </row>
    <row r="18" spans="2:10" s="23" customFormat="1" x14ac:dyDescent="0.25">
      <c r="B18" s="24">
        <v>11</v>
      </c>
      <c r="C18" s="25">
        <v>3222</v>
      </c>
      <c r="D18" s="26" t="s">
        <v>25</v>
      </c>
      <c r="E18" s="25" t="s">
        <v>26</v>
      </c>
      <c r="F18" s="27">
        <v>2000</v>
      </c>
      <c r="G18" s="27">
        <v>1600</v>
      </c>
      <c r="H18" s="25" t="s">
        <v>157</v>
      </c>
      <c r="I18" s="32" t="s">
        <v>160</v>
      </c>
      <c r="J18" s="28" t="s">
        <v>158</v>
      </c>
    </row>
    <row r="19" spans="2:10" s="23" customFormat="1" ht="15" customHeight="1" x14ac:dyDescent="0.25">
      <c r="B19" s="24">
        <v>12</v>
      </c>
      <c r="C19" s="25">
        <v>3222</v>
      </c>
      <c r="D19" s="26" t="s">
        <v>27</v>
      </c>
      <c r="E19" s="30" t="s">
        <v>28</v>
      </c>
      <c r="F19" s="27">
        <v>4500</v>
      </c>
      <c r="G19" s="27">
        <v>3600</v>
      </c>
      <c r="H19" s="25" t="s">
        <v>157</v>
      </c>
      <c r="I19" s="32" t="s">
        <v>160</v>
      </c>
      <c r="J19" s="28" t="s">
        <v>158</v>
      </c>
    </row>
    <row r="20" spans="2:10" s="23" customFormat="1" x14ac:dyDescent="0.25">
      <c r="B20" s="24">
        <v>13</v>
      </c>
      <c r="C20" s="25">
        <v>3222</v>
      </c>
      <c r="D20" s="26" t="s">
        <v>29</v>
      </c>
      <c r="E20" s="25" t="s">
        <v>30</v>
      </c>
      <c r="F20" s="27">
        <v>17400</v>
      </c>
      <c r="G20" s="27">
        <v>13920</v>
      </c>
      <c r="H20" s="25" t="s">
        <v>157</v>
      </c>
      <c r="I20" s="32" t="s">
        <v>160</v>
      </c>
      <c r="J20" s="28" t="s">
        <v>158</v>
      </c>
    </row>
    <row r="21" spans="2:10" s="23" customFormat="1" x14ac:dyDescent="0.25">
      <c r="B21" s="24">
        <v>14</v>
      </c>
      <c r="C21" s="25">
        <v>3222</v>
      </c>
      <c r="D21" s="26" t="s">
        <v>31</v>
      </c>
      <c r="E21" s="25" t="s">
        <v>32</v>
      </c>
      <c r="F21" s="27">
        <v>6500</v>
      </c>
      <c r="G21" s="27">
        <v>5200</v>
      </c>
      <c r="H21" s="25" t="s">
        <v>157</v>
      </c>
      <c r="I21" s="32" t="s">
        <v>160</v>
      </c>
      <c r="J21" s="28" t="s">
        <v>158</v>
      </c>
    </row>
    <row r="22" spans="2:10" s="23" customFormat="1" x14ac:dyDescent="0.25">
      <c r="B22" s="24">
        <v>15</v>
      </c>
      <c r="C22" s="25">
        <v>3222</v>
      </c>
      <c r="D22" s="26" t="s">
        <v>33</v>
      </c>
      <c r="E22" s="25" t="s">
        <v>34</v>
      </c>
      <c r="F22" s="27">
        <v>35000</v>
      </c>
      <c r="G22" s="27">
        <v>28000</v>
      </c>
      <c r="H22" s="25" t="s">
        <v>157</v>
      </c>
      <c r="I22" s="32" t="s">
        <v>160</v>
      </c>
      <c r="J22" s="28" t="s">
        <v>158</v>
      </c>
    </row>
    <row r="23" spans="2:10" s="23" customFormat="1" ht="30" x14ac:dyDescent="0.25">
      <c r="B23" s="24">
        <v>16</v>
      </c>
      <c r="C23" s="25">
        <v>3222</v>
      </c>
      <c r="D23" s="26" t="s">
        <v>35</v>
      </c>
      <c r="E23" s="30" t="s">
        <v>36</v>
      </c>
      <c r="F23" s="27">
        <v>18750</v>
      </c>
      <c r="G23" s="27">
        <v>16592.919999999998</v>
      </c>
      <c r="H23" s="25" t="s">
        <v>157</v>
      </c>
      <c r="I23" s="32" t="s">
        <v>160</v>
      </c>
      <c r="J23" s="28" t="s">
        <v>158</v>
      </c>
    </row>
    <row r="24" spans="2:10" s="23" customFormat="1" ht="30" x14ac:dyDescent="0.25">
      <c r="B24" s="24">
        <v>17</v>
      </c>
      <c r="C24" s="25">
        <v>3222</v>
      </c>
      <c r="D24" s="26" t="s">
        <v>37</v>
      </c>
      <c r="E24" s="30" t="s">
        <v>38</v>
      </c>
      <c r="F24" s="27">
        <v>28000</v>
      </c>
      <c r="G24" s="27">
        <v>22400</v>
      </c>
      <c r="H24" s="25" t="s">
        <v>157</v>
      </c>
      <c r="I24" s="32" t="s">
        <v>160</v>
      </c>
      <c r="J24" s="28" t="s">
        <v>158</v>
      </c>
    </row>
    <row r="25" spans="2:10" s="23" customFormat="1" x14ac:dyDescent="0.25">
      <c r="B25" s="24">
        <v>18</v>
      </c>
      <c r="C25" s="25">
        <v>3222</v>
      </c>
      <c r="D25" s="26" t="s">
        <v>39</v>
      </c>
      <c r="E25" s="25" t="s">
        <v>40</v>
      </c>
      <c r="F25" s="27">
        <v>60000</v>
      </c>
      <c r="G25" s="27">
        <v>48000</v>
      </c>
      <c r="H25" s="25" t="s">
        <v>157</v>
      </c>
      <c r="I25" s="32" t="s">
        <v>160</v>
      </c>
      <c r="J25" s="28" t="s">
        <v>158</v>
      </c>
    </row>
    <row r="26" spans="2:10" s="23" customFormat="1" x14ac:dyDescent="0.25">
      <c r="B26" s="24">
        <v>19</v>
      </c>
      <c r="C26" s="25">
        <v>3222</v>
      </c>
      <c r="D26" s="26" t="s">
        <v>41</v>
      </c>
      <c r="E26" s="25" t="s">
        <v>42</v>
      </c>
      <c r="F26" s="27">
        <v>16500</v>
      </c>
      <c r="G26" s="27">
        <v>13200</v>
      </c>
      <c r="H26" s="25" t="s">
        <v>157</v>
      </c>
      <c r="I26" s="32" t="s">
        <v>160</v>
      </c>
      <c r="J26" s="28" t="s">
        <v>158</v>
      </c>
    </row>
    <row r="27" spans="2:10" s="23" customFormat="1" x14ac:dyDescent="0.25">
      <c r="B27" s="24">
        <v>20</v>
      </c>
      <c r="C27" s="25">
        <v>3222</v>
      </c>
      <c r="D27" s="26" t="s">
        <v>43</v>
      </c>
      <c r="E27" s="25" t="s">
        <v>44</v>
      </c>
      <c r="F27" s="27">
        <v>15500</v>
      </c>
      <c r="G27" s="27">
        <v>12400</v>
      </c>
      <c r="H27" s="25" t="s">
        <v>157</v>
      </c>
      <c r="I27" s="32" t="s">
        <v>160</v>
      </c>
      <c r="J27" s="28" t="s">
        <v>158</v>
      </c>
    </row>
    <row r="28" spans="2:10" s="23" customFormat="1" x14ac:dyDescent="0.25">
      <c r="B28" s="24">
        <v>21</v>
      </c>
      <c r="C28" s="25">
        <v>3222</v>
      </c>
      <c r="D28" s="26" t="s">
        <v>45</v>
      </c>
      <c r="E28" s="25" t="s">
        <v>46</v>
      </c>
      <c r="F28" s="27">
        <v>54150</v>
      </c>
      <c r="G28" s="27">
        <v>43320</v>
      </c>
      <c r="H28" s="25" t="s">
        <v>157</v>
      </c>
      <c r="I28" s="32" t="s">
        <v>160</v>
      </c>
      <c r="J28" s="28" t="s">
        <v>158</v>
      </c>
    </row>
    <row r="29" spans="2:10" s="23" customFormat="1" x14ac:dyDescent="0.25">
      <c r="B29" s="24">
        <v>22</v>
      </c>
      <c r="C29" s="25">
        <v>3222</v>
      </c>
      <c r="D29" s="26" t="s">
        <v>47</v>
      </c>
      <c r="E29" s="25" t="s">
        <v>48</v>
      </c>
      <c r="F29" s="27">
        <v>15000</v>
      </c>
      <c r="G29" s="27">
        <v>12000</v>
      </c>
      <c r="H29" s="25" t="s">
        <v>157</v>
      </c>
      <c r="I29" s="32" t="s">
        <v>160</v>
      </c>
      <c r="J29" s="28" t="s">
        <v>158</v>
      </c>
    </row>
    <row r="30" spans="2:10" s="23" customFormat="1" ht="15" customHeight="1" x14ac:dyDescent="0.25">
      <c r="B30" s="24">
        <v>23</v>
      </c>
      <c r="C30" s="25">
        <v>3222</v>
      </c>
      <c r="D30" s="26" t="s">
        <v>49</v>
      </c>
      <c r="E30" s="30" t="s">
        <v>50</v>
      </c>
      <c r="F30" s="27">
        <v>3200</v>
      </c>
      <c r="G30" s="27">
        <v>2560</v>
      </c>
      <c r="H30" s="25" t="s">
        <v>157</v>
      </c>
      <c r="I30" s="32" t="s">
        <v>160</v>
      </c>
      <c r="J30" s="28" t="s">
        <v>158</v>
      </c>
    </row>
    <row r="31" spans="2:10" s="23" customFormat="1" x14ac:dyDescent="0.25">
      <c r="B31" s="24">
        <v>24</v>
      </c>
      <c r="C31" s="25">
        <v>3222</v>
      </c>
      <c r="D31" s="26" t="s">
        <v>51</v>
      </c>
      <c r="E31" s="25" t="s">
        <v>52</v>
      </c>
      <c r="F31" s="27">
        <v>8000</v>
      </c>
      <c r="G31" s="27">
        <v>6400</v>
      </c>
      <c r="H31" s="25" t="s">
        <v>157</v>
      </c>
      <c r="I31" s="32" t="s">
        <v>160</v>
      </c>
      <c r="J31" s="28" t="s">
        <v>158</v>
      </c>
    </row>
    <row r="32" spans="2:10" s="23" customFormat="1" x14ac:dyDescent="0.25">
      <c r="B32" s="24">
        <v>25</v>
      </c>
      <c r="C32" s="25">
        <v>3222</v>
      </c>
      <c r="D32" s="26" t="s">
        <v>53</v>
      </c>
      <c r="E32" s="25" t="s">
        <v>54</v>
      </c>
      <c r="F32" s="27">
        <v>63000</v>
      </c>
      <c r="G32" s="27">
        <v>50400</v>
      </c>
      <c r="H32" s="25" t="s">
        <v>157</v>
      </c>
      <c r="I32" s="32" t="s">
        <v>160</v>
      </c>
      <c r="J32" s="28" t="s">
        <v>158</v>
      </c>
    </row>
    <row r="33" spans="2:10" s="23" customFormat="1" x14ac:dyDescent="0.25">
      <c r="B33" s="24">
        <v>26</v>
      </c>
      <c r="C33" s="25">
        <v>3222</v>
      </c>
      <c r="D33" s="26" t="s">
        <v>55</v>
      </c>
      <c r="E33" s="25" t="s">
        <v>56</v>
      </c>
      <c r="F33" s="27">
        <v>4000</v>
      </c>
      <c r="G33" s="27">
        <v>3200</v>
      </c>
      <c r="H33" s="25" t="s">
        <v>157</v>
      </c>
      <c r="I33" s="32" t="s">
        <v>160</v>
      </c>
      <c r="J33" s="28" t="s">
        <v>158</v>
      </c>
    </row>
    <row r="34" spans="2:10" s="23" customFormat="1" x14ac:dyDescent="0.25">
      <c r="B34" s="24">
        <v>27</v>
      </c>
      <c r="C34" s="25">
        <v>3222</v>
      </c>
      <c r="D34" s="26" t="s">
        <v>57</v>
      </c>
      <c r="E34" s="25" t="s">
        <v>58</v>
      </c>
      <c r="F34" s="27">
        <v>30000</v>
      </c>
      <c r="G34" s="27">
        <v>24000</v>
      </c>
      <c r="H34" s="25" t="s">
        <v>157</v>
      </c>
      <c r="I34" s="32" t="s">
        <v>160</v>
      </c>
      <c r="J34" s="28" t="s">
        <v>158</v>
      </c>
    </row>
    <row r="35" spans="2:10" s="23" customFormat="1" x14ac:dyDescent="0.25">
      <c r="B35" s="31">
        <v>28</v>
      </c>
      <c r="C35" s="32">
        <v>3222</v>
      </c>
      <c r="D35" s="33" t="s">
        <v>59</v>
      </c>
      <c r="E35" s="32" t="s">
        <v>60</v>
      </c>
      <c r="F35" s="34">
        <v>86000</v>
      </c>
      <c r="G35" s="34">
        <v>68800</v>
      </c>
      <c r="H35" s="32" t="s">
        <v>157</v>
      </c>
      <c r="I35" s="32" t="s">
        <v>160</v>
      </c>
      <c r="J35" s="35" t="s">
        <v>158</v>
      </c>
    </row>
    <row r="36" spans="2:10" s="23" customFormat="1" x14ac:dyDescent="0.25">
      <c r="B36" s="31">
        <v>29</v>
      </c>
      <c r="C36" s="32">
        <v>3222</v>
      </c>
      <c r="D36" s="33" t="s">
        <v>61</v>
      </c>
      <c r="E36" s="32" t="s">
        <v>62</v>
      </c>
      <c r="F36" s="34">
        <v>47000</v>
      </c>
      <c r="G36" s="34">
        <v>37600</v>
      </c>
      <c r="H36" s="32" t="s">
        <v>157</v>
      </c>
      <c r="I36" s="32" t="s">
        <v>160</v>
      </c>
      <c r="J36" s="35" t="s">
        <v>158</v>
      </c>
    </row>
    <row r="37" spans="2:10" s="23" customFormat="1" ht="30" x14ac:dyDescent="0.25">
      <c r="B37" s="31">
        <v>30</v>
      </c>
      <c r="C37" s="32">
        <v>3222</v>
      </c>
      <c r="D37" s="33" t="s">
        <v>63</v>
      </c>
      <c r="E37" s="36" t="s">
        <v>64</v>
      </c>
      <c r="F37" s="34">
        <v>38000</v>
      </c>
      <c r="G37" s="34">
        <v>30400</v>
      </c>
      <c r="H37" s="32" t="s">
        <v>157</v>
      </c>
      <c r="I37" s="32" t="s">
        <v>160</v>
      </c>
      <c r="J37" s="35" t="s">
        <v>158</v>
      </c>
    </row>
    <row r="38" spans="2:10" s="23" customFormat="1" ht="30" x14ac:dyDescent="0.25">
      <c r="B38" s="31">
        <v>31</v>
      </c>
      <c r="C38" s="32">
        <v>3222</v>
      </c>
      <c r="D38" s="33" t="s">
        <v>65</v>
      </c>
      <c r="E38" s="36" t="s">
        <v>66</v>
      </c>
      <c r="F38" s="34">
        <v>18000</v>
      </c>
      <c r="G38" s="34">
        <v>14400</v>
      </c>
      <c r="H38" s="32" t="s">
        <v>157</v>
      </c>
      <c r="I38" s="32" t="s">
        <v>160</v>
      </c>
      <c r="J38" s="35" t="s">
        <v>158</v>
      </c>
    </row>
    <row r="39" spans="2:10" s="23" customFormat="1" x14ac:dyDescent="0.25">
      <c r="B39" s="31">
        <v>32</v>
      </c>
      <c r="C39" s="32">
        <v>3222</v>
      </c>
      <c r="D39" s="33" t="s">
        <v>67</v>
      </c>
      <c r="E39" s="32" t="s">
        <v>68</v>
      </c>
      <c r="F39" s="34">
        <v>25000</v>
      </c>
      <c r="G39" s="34">
        <v>20000</v>
      </c>
      <c r="H39" s="32" t="s">
        <v>157</v>
      </c>
      <c r="I39" s="32" t="s">
        <v>160</v>
      </c>
      <c r="J39" s="35" t="s">
        <v>158</v>
      </c>
    </row>
    <row r="40" spans="2:10" s="23" customFormat="1" ht="15" customHeight="1" x14ac:dyDescent="0.25">
      <c r="B40" s="31">
        <v>33</v>
      </c>
      <c r="C40" s="32">
        <v>3222</v>
      </c>
      <c r="D40" s="33" t="s">
        <v>69</v>
      </c>
      <c r="E40" s="36" t="s">
        <v>70</v>
      </c>
      <c r="F40" s="34">
        <v>14500</v>
      </c>
      <c r="G40" s="34">
        <v>11600</v>
      </c>
      <c r="H40" s="32" t="s">
        <v>157</v>
      </c>
      <c r="I40" s="32" t="s">
        <v>160</v>
      </c>
      <c r="J40" s="35" t="s">
        <v>158</v>
      </c>
    </row>
    <row r="41" spans="2:10" s="23" customFormat="1" x14ac:dyDescent="0.25">
      <c r="B41" s="31">
        <v>34</v>
      </c>
      <c r="C41" s="32">
        <v>3222</v>
      </c>
      <c r="D41" s="33" t="s">
        <v>71</v>
      </c>
      <c r="E41" s="32" t="s">
        <v>72</v>
      </c>
      <c r="F41" s="34">
        <v>9000</v>
      </c>
      <c r="G41" s="34">
        <v>7200</v>
      </c>
      <c r="H41" s="32" t="s">
        <v>157</v>
      </c>
      <c r="I41" s="32" t="s">
        <v>160</v>
      </c>
      <c r="J41" s="35" t="s">
        <v>158</v>
      </c>
    </row>
    <row r="42" spans="2:10" s="23" customFormat="1" x14ac:dyDescent="0.25">
      <c r="B42" s="31">
        <v>35</v>
      </c>
      <c r="C42" s="32">
        <v>3222</v>
      </c>
      <c r="D42" s="33" t="s">
        <v>73</v>
      </c>
      <c r="E42" s="32" t="s">
        <v>74</v>
      </c>
      <c r="F42" s="34">
        <v>8000</v>
      </c>
      <c r="G42" s="34">
        <v>6400</v>
      </c>
      <c r="H42" s="32" t="s">
        <v>157</v>
      </c>
      <c r="I42" s="32" t="s">
        <v>160</v>
      </c>
      <c r="J42" s="35" t="s">
        <v>158</v>
      </c>
    </row>
    <row r="43" spans="2:10" s="23" customFormat="1" x14ac:dyDescent="0.25">
      <c r="B43" s="31">
        <v>36</v>
      </c>
      <c r="C43" s="32">
        <v>3222</v>
      </c>
      <c r="D43" s="33" t="s">
        <v>75</v>
      </c>
      <c r="E43" s="32" t="s">
        <v>76</v>
      </c>
      <c r="F43" s="34">
        <v>18000</v>
      </c>
      <c r="G43" s="34">
        <v>14400</v>
      </c>
      <c r="H43" s="32" t="s">
        <v>157</v>
      </c>
      <c r="I43" s="32" t="s">
        <v>160</v>
      </c>
      <c r="J43" s="35" t="s">
        <v>158</v>
      </c>
    </row>
    <row r="44" spans="2:10" s="53" customFormat="1" x14ac:dyDescent="0.25">
      <c r="B44" s="49"/>
      <c r="C44" s="1">
        <v>3222</v>
      </c>
      <c r="D44" s="3" t="s">
        <v>14</v>
      </c>
      <c r="E44" s="1"/>
      <c r="F44" s="51">
        <f>+F17+F18+F19+F20+F21+F22+F23+F24+F25+F26+F27+F28+F29+F30+F31+F32+F33+F34+F35+F37+F36+F38+F39+F40+F41+F42+F43</f>
        <v>720000</v>
      </c>
      <c r="G44" s="51">
        <f>+G43+G42+G41+G40+G39+G38+G37+G36+G35+G34+G33+G31+G32+G30+G29+G28+G27+G26+G25+G24+G23+G22+G21+G20+G19+G18+G17</f>
        <v>580092.91999999993</v>
      </c>
      <c r="H44" s="1"/>
      <c r="I44" s="1"/>
      <c r="J44" s="52"/>
    </row>
    <row r="45" spans="2:10" s="23" customFormat="1" x14ac:dyDescent="0.25">
      <c r="B45" s="31"/>
      <c r="C45" s="37"/>
      <c r="D45" s="38"/>
      <c r="E45" s="32" t="s">
        <v>78</v>
      </c>
      <c r="F45" s="32"/>
      <c r="G45" s="32"/>
      <c r="H45" s="32"/>
      <c r="I45" s="32"/>
      <c r="J45" s="35"/>
    </row>
    <row r="46" spans="2:10" s="23" customFormat="1" x14ac:dyDescent="0.25">
      <c r="B46" s="31">
        <v>37</v>
      </c>
      <c r="C46" s="32">
        <v>3223</v>
      </c>
      <c r="D46" s="33" t="s">
        <v>79</v>
      </c>
      <c r="E46" s="32" t="s">
        <v>80</v>
      </c>
      <c r="F46" s="34">
        <v>85000</v>
      </c>
      <c r="G46" s="34">
        <v>75221.240000000005</v>
      </c>
      <c r="H46" s="32"/>
      <c r="I46" s="32" t="s">
        <v>159</v>
      </c>
      <c r="J46" s="35"/>
    </row>
    <row r="47" spans="2:10" s="23" customFormat="1" x14ac:dyDescent="0.25">
      <c r="B47" s="31">
        <v>38</v>
      </c>
      <c r="C47" s="32">
        <v>3223</v>
      </c>
      <c r="D47" s="33" t="s">
        <v>81</v>
      </c>
      <c r="E47" s="32" t="s">
        <v>82</v>
      </c>
      <c r="F47" s="34">
        <v>273299.21999999997</v>
      </c>
      <c r="G47" s="34">
        <v>218639.38</v>
      </c>
      <c r="H47" s="32"/>
      <c r="I47" s="32" t="s">
        <v>159</v>
      </c>
      <c r="J47" s="35"/>
    </row>
    <row r="48" spans="2:10" s="23" customFormat="1" x14ac:dyDescent="0.25">
      <c r="B48" s="31">
        <v>39</v>
      </c>
      <c r="C48" s="32">
        <v>3223</v>
      </c>
      <c r="D48" s="33" t="s">
        <v>84</v>
      </c>
      <c r="E48" s="32" t="s">
        <v>83</v>
      </c>
      <c r="F48" s="34">
        <v>21700.78</v>
      </c>
      <c r="G48" s="34">
        <v>17360.62</v>
      </c>
      <c r="H48" s="32"/>
      <c r="I48" s="32"/>
      <c r="J48" s="35"/>
    </row>
    <row r="49" spans="2:10" s="53" customFormat="1" x14ac:dyDescent="0.25">
      <c r="B49" s="49"/>
      <c r="C49" s="1">
        <v>3223</v>
      </c>
      <c r="D49" s="3" t="s">
        <v>14</v>
      </c>
      <c r="E49" s="1"/>
      <c r="F49" s="1">
        <f>+F46+F47+F48</f>
        <v>380000</v>
      </c>
      <c r="G49" s="51">
        <f>+G46+G47+G48</f>
        <v>311221.24</v>
      </c>
      <c r="H49" s="1"/>
      <c r="I49" s="1"/>
      <c r="J49" s="52"/>
    </row>
    <row r="50" spans="2:10" s="23" customFormat="1" x14ac:dyDescent="0.25">
      <c r="B50" s="31"/>
      <c r="C50" s="37"/>
      <c r="D50" s="38"/>
      <c r="E50" s="32"/>
      <c r="F50" s="32"/>
      <c r="G50" s="32"/>
      <c r="H50" s="32"/>
      <c r="I50" s="32"/>
      <c r="J50" s="35"/>
    </row>
    <row r="51" spans="2:10" s="23" customFormat="1" x14ac:dyDescent="0.25">
      <c r="B51" s="31"/>
      <c r="C51" s="32"/>
      <c r="D51" s="59" t="s">
        <v>85</v>
      </c>
      <c r="E51" s="60"/>
      <c r="F51" s="34"/>
      <c r="G51" s="34"/>
      <c r="H51" s="32"/>
      <c r="I51" s="32"/>
      <c r="J51" s="35"/>
    </row>
    <row r="52" spans="2:10" s="23" customFormat="1" x14ac:dyDescent="0.25">
      <c r="B52" s="31">
        <v>40</v>
      </c>
      <c r="C52" s="32">
        <v>3224</v>
      </c>
      <c r="D52" s="33" t="s">
        <v>93</v>
      </c>
      <c r="E52" s="36" t="s">
        <v>86</v>
      </c>
      <c r="F52" s="34">
        <v>8200</v>
      </c>
      <c r="G52" s="34">
        <v>6560</v>
      </c>
      <c r="H52" s="32"/>
      <c r="I52" s="32"/>
      <c r="J52" s="35"/>
    </row>
    <row r="53" spans="2:10" s="23" customFormat="1" x14ac:dyDescent="0.25">
      <c r="B53" s="31">
        <v>41</v>
      </c>
      <c r="C53" s="32">
        <v>3224</v>
      </c>
      <c r="D53" s="33" t="s">
        <v>94</v>
      </c>
      <c r="E53" s="32" t="s">
        <v>87</v>
      </c>
      <c r="F53" s="34">
        <v>5150</v>
      </c>
      <c r="G53" s="34">
        <v>4120</v>
      </c>
      <c r="H53" s="32"/>
      <c r="I53" s="32"/>
      <c r="J53" s="35"/>
    </row>
    <row r="54" spans="2:10" s="23" customFormat="1" x14ac:dyDescent="0.25">
      <c r="B54" s="31">
        <v>42</v>
      </c>
      <c r="C54" s="32">
        <v>3224</v>
      </c>
      <c r="D54" s="33" t="s">
        <v>88</v>
      </c>
      <c r="E54" s="32" t="s">
        <v>89</v>
      </c>
      <c r="F54" s="34">
        <v>5150</v>
      </c>
      <c r="G54" s="34">
        <v>4120</v>
      </c>
      <c r="H54" s="32"/>
      <c r="I54" s="32"/>
      <c r="J54" s="35"/>
    </row>
    <row r="55" spans="2:10" s="23" customFormat="1" x14ac:dyDescent="0.25">
      <c r="B55" s="31">
        <v>43</v>
      </c>
      <c r="C55" s="32">
        <v>3224</v>
      </c>
      <c r="D55" s="33" t="s">
        <v>90</v>
      </c>
      <c r="E55" s="32" t="s">
        <v>91</v>
      </c>
      <c r="F55" s="34">
        <v>9300</v>
      </c>
      <c r="G55" s="34">
        <v>7440</v>
      </c>
      <c r="H55" s="32"/>
      <c r="I55" s="32"/>
      <c r="J55" s="35"/>
    </row>
    <row r="56" spans="2:10" s="23" customFormat="1" x14ac:dyDescent="0.25">
      <c r="B56" s="31">
        <v>44</v>
      </c>
      <c r="C56" s="32">
        <v>3225</v>
      </c>
      <c r="D56" s="33" t="s">
        <v>92</v>
      </c>
      <c r="E56" s="32" t="s">
        <v>95</v>
      </c>
      <c r="F56" s="34">
        <v>19640</v>
      </c>
      <c r="G56" s="34">
        <v>15712</v>
      </c>
      <c r="H56" s="32"/>
      <c r="I56" s="32"/>
      <c r="J56" s="35"/>
    </row>
    <row r="57" spans="2:10" s="23" customFormat="1" ht="30" x14ac:dyDescent="0.25">
      <c r="B57" s="31">
        <v>45</v>
      </c>
      <c r="C57" s="32">
        <v>3227</v>
      </c>
      <c r="D57" s="33" t="s">
        <v>96</v>
      </c>
      <c r="E57" s="36" t="s">
        <v>97</v>
      </c>
      <c r="F57" s="34">
        <v>9667.69</v>
      </c>
      <c r="G57" s="34">
        <v>7734.15</v>
      </c>
      <c r="H57" s="32"/>
      <c r="I57" s="32"/>
      <c r="J57" s="35"/>
    </row>
    <row r="58" spans="2:10" s="23" customFormat="1" ht="30" x14ac:dyDescent="0.25">
      <c r="B58" s="31">
        <v>46</v>
      </c>
      <c r="C58" s="32">
        <v>3231</v>
      </c>
      <c r="D58" s="33" t="s">
        <v>98</v>
      </c>
      <c r="E58" s="36" t="s">
        <v>99</v>
      </c>
      <c r="F58" s="34">
        <v>38800</v>
      </c>
      <c r="G58" s="34">
        <v>31040</v>
      </c>
      <c r="H58" s="32"/>
      <c r="I58" s="32"/>
      <c r="J58" s="35"/>
    </row>
    <row r="59" spans="2:10" s="23" customFormat="1" ht="30" x14ac:dyDescent="0.25">
      <c r="B59" s="31">
        <v>47</v>
      </c>
      <c r="C59" s="32">
        <v>3232</v>
      </c>
      <c r="D59" s="33"/>
      <c r="E59" s="36" t="s">
        <v>100</v>
      </c>
      <c r="F59" s="34">
        <v>118121</v>
      </c>
      <c r="G59" s="34">
        <v>94496.8</v>
      </c>
      <c r="H59" s="32"/>
      <c r="I59" s="32"/>
      <c r="J59" s="35"/>
    </row>
    <row r="60" spans="2:10" s="23" customFormat="1" ht="30" x14ac:dyDescent="0.25">
      <c r="B60" s="31">
        <v>48</v>
      </c>
      <c r="C60" s="32">
        <v>3233</v>
      </c>
      <c r="D60" s="33" t="s">
        <v>101</v>
      </c>
      <c r="E60" s="36" t="s">
        <v>102</v>
      </c>
      <c r="F60" s="34">
        <v>4600</v>
      </c>
      <c r="G60" s="34">
        <v>3680</v>
      </c>
      <c r="H60" s="32"/>
      <c r="I60" s="32"/>
      <c r="J60" s="35"/>
    </row>
    <row r="61" spans="2:10" s="53" customFormat="1" x14ac:dyDescent="0.25">
      <c r="B61" s="49"/>
      <c r="C61" s="1"/>
      <c r="D61" s="3" t="s">
        <v>14</v>
      </c>
      <c r="E61" s="50"/>
      <c r="F61" s="51">
        <f>+F52+F53+F54+F55+F56+F57+F58+F59+F60</f>
        <v>218628.69</v>
      </c>
      <c r="G61" s="51">
        <f>+G52+G53+G54+G55+G56+G57+G58+G59+G60</f>
        <v>174902.95</v>
      </c>
      <c r="H61" s="1"/>
      <c r="I61" s="1"/>
      <c r="J61" s="52"/>
    </row>
    <row r="62" spans="2:10" s="23" customFormat="1" x14ac:dyDescent="0.25">
      <c r="B62" s="31"/>
      <c r="C62" s="32"/>
      <c r="D62" s="33"/>
      <c r="E62" s="36"/>
      <c r="F62" s="32"/>
      <c r="G62" s="32"/>
      <c r="H62" s="32"/>
      <c r="I62" s="32"/>
      <c r="J62" s="35"/>
    </row>
    <row r="63" spans="2:10" s="23" customFormat="1" x14ac:dyDescent="0.25">
      <c r="B63" s="31"/>
      <c r="C63" s="32"/>
      <c r="D63" s="33" t="s">
        <v>103</v>
      </c>
      <c r="E63" s="36"/>
      <c r="F63" s="32"/>
      <c r="G63" s="32"/>
      <c r="H63" s="32"/>
      <c r="I63" s="32"/>
      <c r="J63" s="35"/>
    </row>
    <row r="64" spans="2:10" s="23" customFormat="1" x14ac:dyDescent="0.25">
      <c r="B64" s="31">
        <v>49</v>
      </c>
      <c r="C64" s="32">
        <v>3234</v>
      </c>
      <c r="D64" s="33" t="s">
        <v>104</v>
      </c>
      <c r="E64" s="36" t="s">
        <v>105</v>
      </c>
      <c r="F64" s="34">
        <v>47881.68</v>
      </c>
      <c r="G64" s="34">
        <v>38305.339999999997</v>
      </c>
      <c r="H64" s="32"/>
      <c r="I64" s="32"/>
      <c r="J64" s="35"/>
    </row>
    <row r="65" spans="2:10" s="23" customFormat="1" x14ac:dyDescent="0.25">
      <c r="B65" s="31">
        <v>50</v>
      </c>
      <c r="C65" s="32">
        <v>3234</v>
      </c>
      <c r="D65" s="33" t="s">
        <v>106</v>
      </c>
      <c r="E65" s="39" t="s">
        <v>107</v>
      </c>
      <c r="F65" s="34">
        <v>31882.57</v>
      </c>
      <c r="G65" s="34">
        <v>28214.66</v>
      </c>
      <c r="H65" s="32"/>
      <c r="I65" s="32"/>
      <c r="J65" s="35"/>
    </row>
    <row r="66" spans="2:10" s="23" customFormat="1" x14ac:dyDescent="0.25">
      <c r="B66" s="31">
        <v>51</v>
      </c>
      <c r="C66" s="32">
        <v>3234</v>
      </c>
      <c r="D66" s="33" t="s">
        <v>108</v>
      </c>
      <c r="E66" s="36" t="s">
        <v>113</v>
      </c>
      <c r="F66" s="34">
        <v>1925</v>
      </c>
      <c r="G66" s="34">
        <v>1540</v>
      </c>
      <c r="H66" s="32"/>
      <c r="I66" s="32"/>
      <c r="J66" s="35"/>
    </row>
    <row r="67" spans="2:10" s="23" customFormat="1" x14ac:dyDescent="0.25">
      <c r="B67" s="31">
        <v>52</v>
      </c>
      <c r="C67" s="32">
        <v>3234</v>
      </c>
      <c r="D67" s="33" t="s">
        <v>109</v>
      </c>
      <c r="E67" s="36" t="s">
        <v>110</v>
      </c>
      <c r="F67" s="32">
        <v>611.25</v>
      </c>
      <c r="G67" s="34">
        <v>489</v>
      </c>
      <c r="H67" s="32"/>
      <c r="I67" s="32"/>
      <c r="J67" s="35"/>
    </row>
    <row r="68" spans="2:10" s="23" customFormat="1" x14ac:dyDescent="0.25">
      <c r="B68" s="31">
        <v>53</v>
      </c>
      <c r="C68" s="32"/>
      <c r="D68" s="33"/>
      <c r="E68" s="36" t="s">
        <v>126</v>
      </c>
      <c r="F68" s="34">
        <v>12828.3</v>
      </c>
      <c r="G68" s="34">
        <v>10262.64</v>
      </c>
      <c r="H68" s="32"/>
      <c r="I68" s="32"/>
      <c r="J68" s="35"/>
    </row>
    <row r="69" spans="2:10" s="53" customFormat="1" x14ac:dyDescent="0.25">
      <c r="B69" s="49"/>
      <c r="C69" s="1">
        <v>3234</v>
      </c>
      <c r="D69" s="3" t="s">
        <v>14</v>
      </c>
      <c r="E69" s="50"/>
      <c r="F69" s="51">
        <f>+F64+F65+F66+F67+F68</f>
        <v>95128.8</v>
      </c>
      <c r="G69" s="51">
        <f>+G64+G65+G66+G67+G68</f>
        <v>78811.64</v>
      </c>
      <c r="H69" s="1"/>
      <c r="I69" s="1"/>
      <c r="J69" s="52"/>
    </row>
    <row r="70" spans="2:10" s="23" customFormat="1" x14ac:dyDescent="0.25">
      <c r="B70" s="31"/>
      <c r="C70" s="37"/>
      <c r="D70" s="38"/>
      <c r="E70" s="36"/>
      <c r="F70" s="34"/>
      <c r="G70" s="34"/>
      <c r="H70" s="32"/>
      <c r="I70" s="32"/>
      <c r="J70" s="35"/>
    </row>
    <row r="71" spans="2:10" s="23" customFormat="1" x14ac:dyDescent="0.25">
      <c r="B71" s="31"/>
      <c r="C71" s="32"/>
      <c r="D71" s="59" t="s">
        <v>147</v>
      </c>
      <c r="E71" s="60"/>
      <c r="F71" s="32"/>
      <c r="G71" s="32"/>
      <c r="H71" s="32"/>
      <c r="I71" s="32"/>
      <c r="J71" s="35"/>
    </row>
    <row r="72" spans="2:10" s="23" customFormat="1" x14ac:dyDescent="0.25">
      <c r="B72" s="31">
        <v>54</v>
      </c>
      <c r="C72" s="32">
        <v>3235</v>
      </c>
      <c r="D72" s="33" t="s">
        <v>112</v>
      </c>
      <c r="E72" s="36" t="s">
        <v>111</v>
      </c>
      <c r="F72" s="34">
        <v>25000</v>
      </c>
      <c r="G72" s="34">
        <v>20000</v>
      </c>
      <c r="H72" s="32"/>
      <c r="I72" s="32"/>
      <c r="J72" s="35"/>
    </row>
    <row r="73" spans="2:10" s="23" customFormat="1" x14ac:dyDescent="0.25">
      <c r="B73" s="31">
        <v>55</v>
      </c>
      <c r="C73" s="32">
        <v>3236</v>
      </c>
      <c r="D73" s="33" t="s">
        <v>121</v>
      </c>
      <c r="E73" s="36" t="s">
        <v>122</v>
      </c>
      <c r="F73" s="34">
        <v>21080</v>
      </c>
      <c r="G73" s="34">
        <v>16864</v>
      </c>
      <c r="H73" s="32"/>
      <c r="I73" s="32"/>
      <c r="J73" s="35"/>
    </row>
    <row r="74" spans="2:10" s="23" customFormat="1" x14ac:dyDescent="0.25">
      <c r="B74" s="31">
        <v>56</v>
      </c>
      <c r="C74" s="32">
        <v>3236</v>
      </c>
      <c r="D74" s="33" t="s">
        <v>119</v>
      </c>
      <c r="E74" s="39" t="s">
        <v>120</v>
      </c>
      <c r="F74" s="34">
        <v>10600</v>
      </c>
      <c r="G74" s="34">
        <v>8480</v>
      </c>
      <c r="H74" s="32"/>
      <c r="I74" s="32"/>
      <c r="J74" s="35"/>
    </row>
    <row r="75" spans="2:10" s="23" customFormat="1" ht="30" x14ac:dyDescent="0.25">
      <c r="B75" s="31">
        <v>57</v>
      </c>
      <c r="C75" s="32">
        <v>3237</v>
      </c>
      <c r="D75" s="33" t="s">
        <v>123</v>
      </c>
      <c r="E75" s="36" t="s">
        <v>124</v>
      </c>
      <c r="F75" s="34">
        <v>5440</v>
      </c>
      <c r="G75" s="40">
        <v>4352</v>
      </c>
      <c r="H75" s="32"/>
      <c r="I75" s="32"/>
      <c r="J75" s="35"/>
    </row>
    <row r="76" spans="2:10" s="23" customFormat="1" x14ac:dyDescent="0.25">
      <c r="B76" s="31">
        <v>58</v>
      </c>
      <c r="C76" s="32">
        <v>3238</v>
      </c>
      <c r="D76" s="33" t="s">
        <v>114</v>
      </c>
      <c r="E76" s="36" t="s">
        <v>115</v>
      </c>
      <c r="F76" s="34">
        <v>33800</v>
      </c>
      <c r="G76" s="34">
        <v>27040</v>
      </c>
      <c r="H76" s="32"/>
      <c r="I76" s="32"/>
      <c r="J76" s="35"/>
    </row>
    <row r="77" spans="2:10" s="23" customFormat="1" x14ac:dyDescent="0.25">
      <c r="B77" s="31">
        <v>59</v>
      </c>
      <c r="C77" s="32">
        <v>3239</v>
      </c>
      <c r="D77" s="33" t="s">
        <v>117</v>
      </c>
      <c r="E77" s="36" t="s">
        <v>116</v>
      </c>
      <c r="F77" s="34">
        <v>77356</v>
      </c>
      <c r="G77" s="34">
        <v>61884.800000000003</v>
      </c>
      <c r="H77" s="32"/>
      <c r="I77" s="32"/>
      <c r="J77" s="35"/>
    </row>
    <row r="78" spans="2:10" s="23" customFormat="1" x14ac:dyDescent="0.25">
      <c r="B78" s="31">
        <v>60</v>
      </c>
      <c r="C78" s="32">
        <v>3239</v>
      </c>
      <c r="D78" s="33"/>
      <c r="E78" s="36" t="s">
        <v>118</v>
      </c>
      <c r="F78" s="34">
        <v>3200</v>
      </c>
      <c r="G78" s="34">
        <v>2560</v>
      </c>
      <c r="H78" s="32"/>
      <c r="I78" s="32"/>
      <c r="J78" s="35"/>
    </row>
    <row r="79" spans="2:10" s="53" customFormat="1" x14ac:dyDescent="0.25">
      <c r="B79" s="49"/>
      <c r="C79" s="1"/>
      <c r="D79" s="3" t="s">
        <v>14</v>
      </c>
      <c r="E79" s="50"/>
      <c r="F79" s="51">
        <f>+F72+F73+F74+F75+F76+F77+F78</f>
        <v>176476</v>
      </c>
      <c r="G79" s="51">
        <f>+G72+G73+G75+G74+G76+G77+G78</f>
        <v>141180.79999999999</v>
      </c>
      <c r="H79" s="1"/>
      <c r="I79" s="1"/>
      <c r="J79" s="52"/>
    </row>
    <row r="80" spans="2:10" s="23" customFormat="1" x14ac:dyDescent="0.25">
      <c r="B80" s="31"/>
      <c r="C80" s="32"/>
      <c r="D80" s="33"/>
      <c r="E80" s="36"/>
      <c r="F80" s="32"/>
      <c r="G80" s="32"/>
      <c r="H80" s="32"/>
      <c r="I80" s="32"/>
      <c r="J80" s="35"/>
    </row>
    <row r="81" spans="2:10" s="23" customFormat="1" x14ac:dyDescent="0.25">
      <c r="B81" s="31"/>
      <c r="C81" s="32">
        <v>329</v>
      </c>
      <c r="D81" s="59" t="s">
        <v>129</v>
      </c>
      <c r="E81" s="60"/>
      <c r="F81" s="36"/>
      <c r="G81" s="34"/>
      <c r="H81" s="34"/>
      <c r="I81" s="32"/>
      <c r="J81" s="35"/>
    </row>
    <row r="82" spans="2:10" s="23" customFormat="1" ht="60" customHeight="1" x14ac:dyDescent="0.25">
      <c r="B82" s="31">
        <v>61</v>
      </c>
      <c r="C82" s="32">
        <v>3291</v>
      </c>
      <c r="D82" s="2" t="s">
        <v>151</v>
      </c>
      <c r="E82" s="41" t="s">
        <v>130</v>
      </c>
      <c r="F82" s="34">
        <v>51000</v>
      </c>
      <c r="G82" s="34">
        <v>40800</v>
      </c>
      <c r="H82" s="34"/>
      <c r="I82" s="32"/>
      <c r="J82" s="35"/>
    </row>
    <row r="83" spans="2:10" s="23" customFormat="1" x14ac:dyDescent="0.25">
      <c r="B83" s="31">
        <v>62</v>
      </c>
      <c r="C83" s="32">
        <v>3292</v>
      </c>
      <c r="D83" s="33" t="s">
        <v>152</v>
      </c>
      <c r="E83" s="36" t="s">
        <v>131</v>
      </c>
      <c r="F83" s="34">
        <v>41800</v>
      </c>
      <c r="G83" s="34">
        <v>33440</v>
      </c>
      <c r="H83" s="34"/>
      <c r="I83" s="32"/>
      <c r="J83" s="35"/>
    </row>
    <row r="84" spans="2:10" s="23" customFormat="1" x14ac:dyDescent="0.25">
      <c r="B84" s="31">
        <v>63</v>
      </c>
      <c r="C84" s="32">
        <v>3293</v>
      </c>
      <c r="D84" s="33" t="s">
        <v>153</v>
      </c>
      <c r="E84" s="36" t="s">
        <v>132</v>
      </c>
      <c r="F84" s="34">
        <v>2760</v>
      </c>
      <c r="G84" s="34">
        <v>2208</v>
      </c>
      <c r="H84" s="34"/>
      <c r="I84" s="32"/>
      <c r="J84" s="35"/>
    </row>
    <row r="85" spans="2:10" s="23" customFormat="1" x14ac:dyDescent="0.25">
      <c r="B85" s="31">
        <v>64</v>
      </c>
      <c r="C85" s="32">
        <v>3294</v>
      </c>
      <c r="D85" s="33" t="s">
        <v>154</v>
      </c>
      <c r="E85" s="36" t="s">
        <v>133</v>
      </c>
      <c r="F85" s="34">
        <v>2520</v>
      </c>
      <c r="G85" s="34">
        <v>2016</v>
      </c>
      <c r="H85" s="34"/>
      <c r="I85" s="32"/>
      <c r="J85" s="35"/>
    </row>
    <row r="86" spans="2:10" s="23" customFormat="1" ht="30" x14ac:dyDescent="0.25">
      <c r="B86" s="31">
        <v>65</v>
      </c>
      <c r="C86" s="32">
        <v>3299</v>
      </c>
      <c r="D86" s="33" t="s">
        <v>155</v>
      </c>
      <c r="E86" s="36" t="s">
        <v>129</v>
      </c>
      <c r="F86" s="34">
        <v>97550</v>
      </c>
      <c r="G86" s="34">
        <v>78040</v>
      </c>
      <c r="H86" s="34"/>
      <c r="I86" s="32"/>
      <c r="J86" s="35"/>
    </row>
    <row r="87" spans="2:10" s="53" customFormat="1" x14ac:dyDescent="0.25">
      <c r="B87" s="49"/>
      <c r="C87" s="1"/>
      <c r="D87" s="3" t="s">
        <v>14</v>
      </c>
      <c r="E87" s="50"/>
      <c r="F87" s="51">
        <f>+F82+F83+F84+F85+F86</f>
        <v>195630</v>
      </c>
      <c r="G87" s="51">
        <f>+G82+G83+G84+G85+G86</f>
        <v>156504</v>
      </c>
      <c r="H87" s="1"/>
      <c r="I87" s="1"/>
      <c r="J87" s="52"/>
    </row>
    <row r="88" spans="2:10" s="8" customFormat="1" x14ac:dyDescent="0.25">
      <c r="B88" s="9"/>
      <c r="C88" s="10"/>
      <c r="D88" s="11"/>
      <c r="E88" s="12"/>
      <c r="F88" s="10"/>
      <c r="G88" s="10"/>
      <c r="H88" s="10"/>
      <c r="I88" s="10"/>
      <c r="J88" s="13"/>
    </row>
    <row r="89" spans="2:10" s="23" customFormat="1" x14ac:dyDescent="0.25">
      <c r="B89" s="31">
        <v>66</v>
      </c>
      <c r="C89" s="32">
        <v>34</v>
      </c>
      <c r="D89" s="41"/>
      <c r="E89" s="41" t="s">
        <v>134</v>
      </c>
      <c r="F89" s="34">
        <v>9180</v>
      </c>
      <c r="G89" s="34">
        <v>7344</v>
      </c>
      <c r="H89" s="34"/>
      <c r="I89" s="32"/>
      <c r="J89" s="35"/>
    </row>
    <row r="90" spans="2:10" s="53" customFormat="1" x14ac:dyDescent="0.25">
      <c r="B90" s="49"/>
      <c r="C90" s="1"/>
      <c r="D90" s="43" t="s">
        <v>14</v>
      </c>
      <c r="E90" s="58"/>
      <c r="F90" s="51">
        <f>+F89</f>
        <v>9180</v>
      </c>
      <c r="G90" s="51">
        <f>+G89</f>
        <v>7344</v>
      </c>
      <c r="H90" s="51"/>
      <c r="I90" s="1"/>
      <c r="J90" s="52"/>
    </row>
    <row r="91" spans="2:10" s="8" customFormat="1" x14ac:dyDescent="0.25">
      <c r="B91" s="9"/>
      <c r="C91" s="10"/>
      <c r="D91" s="42"/>
      <c r="E91" s="42"/>
      <c r="F91" s="34"/>
      <c r="G91" s="14"/>
      <c r="H91" s="14"/>
      <c r="I91" s="10"/>
      <c r="J91" s="13"/>
    </row>
    <row r="92" spans="2:10" s="23" customFormat="1" x14ac:dyDescent="0.25">
      <c r="B92" s="31"/>
      <c r="C92" s="32">
        <v>343</v>
      </c>
      <c r="D92" s="59" t="s">
        <v>135</v>
      </c>
      <c r="E92" s="60"/>
      <c r="F92" s="32"/>
      <c r="G92" s="32"/>
      <c r="H92" s="32"/>
      <c r="I92" s="32"/>
      <c r="J92" s="35"/>
    </row>
    <row r="93" spans="2:10" s="23" customFormat="1" ht="30" x14ac:dyDescent="0.25">
      <c r="B93" s="31">
        <v>67</v>
      </c>
      <c r="C93" s="32">
        <v>3431</v>
      </c>
      <c r="D93" s="33" t="s">
        <v>156</v>
      </c>
      <c r="E93" s="36" t="s">
        <v>136</v>
      </c>
      <c r="F93" s="34">
        <v>7600</v>
      </c>
      <c r="G93" s="34">
        <v>6080</v>
      </c>
      <c r="H93" s="34"/>
      <c r="I93" s="32"/>
      <c r="J93" s="35"/>
    </row>
    <row r="94" spans="2:10" s="23" customFormat="1" x14ac:dyDescent="0.25">
      <c r="B94" s="24">
        <v>68</v>
      </c>
      <c r="C94" s="25">
        <v>3433</v>
      </c>
      <c r="D94" s="26"/>
      <c r="E94" s="25" t="s">
        <v>137</v>
      </c>
      <c r="F94" s="34">
        <v>1480</v>
      </c>
      <c r="G94" s="27">
        <v>1184</v>
      </c>
      <c r="H94" s="27"/>
      <c r="I94" s="25"/>
      <c r="J94" s="28"/>
    </row>
    <row r="95" spans="2:10" s="23" customFormat="1" x14ac:dyDescent="0.25">
      <c r="B95" s="44">
        <v>69</v>
      </c>
      <c r="C95" s="45">
        <v>3434</v>
      </c>
      <c r="D95" s="46"/>
      <c r="E95" s="45" t="s">
        <v>138</v>
      </c>
      <c r="F95" s="34">
        <v>100</v>
      </c>
      <c r="G95" s="34">
        <v>80</v>
      </c>
      <c r="H95" s="34"/>
      <c r="I95" s="45"/>
      <c r="J95" s="47"/>
    </row>
    <row r="96" spans="2:10" s="53" customFormat="1" x14ac:dyDescent="0.25">
      <c r="B96" s="54"/>
      <c r="C96" s="55"/>
      <c r="D96" s="48" t="s">
        <v>14</v>
      </c>
      <c r="E96" s="55"/>
      <c r="F96" s="56">
        <f>+F93+F94+F95</f>
        <v>9180</v>
      </c>
      <c r="G96" s="56">
        <f>+G93+G94+G95</f>
        <v>7344</v>
      </c>
      <c r="H96" s="55"/>
      <c r="I96" s="55"/>
      <c r="J96" s="57"/>
    </row>
    <row r="97" spans="2:10" s="8" customFormat="1" x14ac:dyDescent="0.25">
      <c r="B97" s="4"/>
      <c r="C97" s="5"/>
      <c r="D97" s="6"/>
      <c r="E97" s="5"/>
      <c r="F97" s="5"/>
      <c r="G97" s="5"/>
      <c r="H97" s="5"/>
      <c r="I97" s="5"/>
      <c r="J97" s="7"/>
    </row>
    <row r="98" spans="2:10" s="23" customFormat="1" ht="45" x14ac:dyDescent="0.25">
      <c r="B98" s="24">
        <v>70</v>
      </c>
      <c r="C98" s="25">
        <v>42</v>
      </c>
      <c r="D98" s="26"/>
      <c r="E98" s="30" t="s">
        <v>139</v>
      </c>
      <c r="F98" s="34">
        <v>3000</v>
      </c>
      <c r="G98" s="34">
        <v>2400</v>
      </c>
      <c r="H98" s="25"/>
      <c r="I98" s="25"/>
      <c r="J98" s="28"/>
    </row>
    <row r="99" spans="2:10" s="53" customFormat="1" x14ac:dyDescent="0.25">
      <c r="B99" s="54"/>
      <c r="C99" s="55"/>
      <c r="D99" s="48" t="s">
        <v>14</v>
      </c>
      <c r="E99" s="55"/>
      <c r="F99" s="51">
        <v>3000</v>
      </c>
      <c r="G99" s="56">
        <f>+G98</f>
        <v>2400</v>
      </c>
      <c r="H99" s="55"/>
      <c r="I99" s="55"/>
      <c r="J99" s="57"/>
    </row>
    <row r="100" spans="2:10" s="23" customFormat="1" x14ac:dyDescent="0.25">
      <c r="B100" s="24"/>
      <c r="C100" s="25"/>
      <c r="D100" s="26"/>
      <c r="E100" s="25"/>
      <c r="F100" s="25"/>
      <c r="G100" s="25"/>
      <c r="H100" s="25"/>
      <c r="I100" s="25"/>
      <c r="J100" s="28"/>
    </row>
    <row r="101" spans="2:10" s="23" customFormat="1" x14ac:dyDescent="0.25">
      <c r="B101" s="24"/>
      <c r="C101" s="25">
        <v>422</v>
      </c>
      <c r="D101" s="59" t="s">
        <v>140</v>
      </c>
      <c r="E101" s="60"/>
      <c r="F101" s="25"/>
      <c r="G101" s="25"/>
      <c r="H101" s="25"/>
      <c r="I101" s="25"/>
      <c r="J101" s="28"/>
    </row>
    <row r="102" spans="2:10" s="23" customFormat="1" x14ac:dyDescent="0.25">
      <c r="B102" s="24">
        <v>71</v>
      </c>
      <c r="C102" s="25">
        <v>4221</v>
      </c>
      <c r="D102" s="26"/>
      <c r="E102" s="25" t="s">
        <v>141</v>
      </c>
      <c r="F102" s="34">
        <v>30000</v>
      </c>
      <c r="G102" s="27">
        <v>24000</v>
      </c>
      <c r="H102" s="27"/>
      <c r="I102" s="25"/>
      <c r="J102" s="28"/>
    </row>
    <row r="103" spans="2:10" s="23" customFormat="1" x14ac:dyDescent="0.25">
      <c r="B103" s="24">
        <v>72</v>
      </c>
      <c r="C103" s="25">
        <v>4221</v>
      </c>
      <c r="D103" s="26"/>
      <c r="E103" s="25" t="s">
        <v>142</v>
      </c>
      <c r="F103" s="34">
        <v>455000</v>
      </c>
      <c r="G103" s="27">
        <v>364000</v>
      </c>
      <c r="H103" s="27"/>
      <c r="I103" s="25"/>
      <c r="J103" s="28"/>
    </row>
    <row r="104" spans="2:10" s="23" customFormat="1" x14ac:dyDescent="0.25">
      <c r="B104" s="24">
        <v>73</v>
      </c>
      <c r="C104" s="25">
        <v>4221</v>
      </c>
      <c r="D104" s="26"/>
      <c r="E104" s="25" t="s">
        <v>143</v>
      </c>
      <c r="F104" s="34">
        <v>33000</v>
      </c>
      <c r="G104" s="27">
        <v>26400</v>
      </c>
      <c r="H104" s="27"/>
      <c r="I104" s="25"/>
      <c r="J104" s="28"/>
    </row>
    <row r="105" spans="2:10" s="23" customFormat="1" x14ac:dyDescent="0.25">
      <c r="B105" s="24">
        <v>74</v>
      </c>
      <c r="C105" s="25">
        <v>4221</v>
      </c>
      <c r="D105" s="26"/>
      <c r="E105" s="25" t="s">
        <v>144</v>
      </c>
      <c r="F105" s="34">
        <v>15000</v>
      </c>
      <c r="G105" s="27">
        <v>12000</v>
      </c>
      <c r="H105" s="27"/>
      <c r="I105" s="25"/>
      <c r="J105" s="28"/>
    </row>
    <row r="106" spans="2:10" s="53" customFormat="1" x14ac:dyDescent="0.25">
      <c r="B106" s="54"/>
      <c r="C106" s="55"/>
      <c r="D106" s="48" t="s">
        <v>14</v>
      </c>
      <c r="E106" s="55"/>
      <c r="F106" s="51">
        <f>+F102+F103+F104+F105</f>
        <v>533000</v>
      </c>
      <c r="G106" s="56">
        <f>+G102+G103+G104+G105</f>
        <v>426400</v>
      </c>
      <c r="H106" s="55"/>
      <c r="I106" s="55"/>
      <c r="J106" s="57"/>
    </row>
    <row r="107" spans="2:10" s="23" customFormat="1" x14ac:dyDescent="0.25">
      <c r="B107" s="24"/>
      <c r="C107" s="25"/>
      <c r="D107" s="26"/>
      <c r="E107" s="25"/>
      <c r="F107" s="25"/>
      <c r="G107" s="25"/>
      <c r="H107" s="25"/>
      <c r="I107" s="25"/>
      <c r="J107" s="28"/>
    </row>
    <row r="108" spans="2:10" s="23" customFormat="1" x14ac:dyDescent="0.25">
      <c r="B108" s="24"/>
      <c r="C108" s="25">
        <v>424</v>
      </c>
      <c r="D108" s="59" t="s">
        <v>145</v>
      </c>
      <c r="E108" s="60"/>
      <c r="F108" s="25"/>
      <c r="G108" s="25"/>
      <c r="H108" s="25"/>
      <c r="I108" s="25"/>
      <c r="J108" s="28"/>
    </row>
    <row r="109" spans="2:10" s="23" customFormat="1" x14ac:dyDescent="0.25">
      <c r="B109" s="24">
        <v>75</v>
      </c>
      <c r="C109" s="25">
        <v>4241</v>
      </c>
      <c r="D109" s="26"/>
      <c r="E109" s="25" t="s">
        <v>146</v>
      </c>
      <c r="F109" s="34">
        <v>3000</v>
      </c>
      <c r="G109" s="34">
        <v>2400</v>
      </c>
      <c r="H109" s="25"/>
      <c r="I109" s="25"/>
      <c r="J109" s="28"/>
    </row>
    <row r="110" spans="2:10" s="53" customFormat="1" x14ac:dyDescent="0.25">
      <c r="B110" s="54"/>
      <c r="C110" s="55"/>
      <c r="D110" s="48" t="s">
        <v>14</v>
      </c>
      <c r="E110" s="55"/>
      <c r="F110" s="56">
        <f>+F109</f>
        <v>3000</v>
      </c>
      <c r="G110" s="56">
        <f>+G109</f>
        <v>2400</v>
      </c>
      <c r="H110" s="55"/>
      <c r="I110" s="55"/>
      <c r="J110" s="57"/>
    </row>
    <row r="111" spans="2:10" s="8" customFormat="1" ht="15.75" thickBot="1" x14ac:dyDescent="0.3">
      <c r="B111" s="15"/>
      <c r="C111" s="16"/>
      <c r="D111" s="17"/>
      <c r="E111" s="16"/>
      <c r="F111" s="16"/>
      <c r="G111" s="16"/>
      <c r="H111" s="16"/>
      <c r="I111" s="16"/>
      <c r="J111" s="18"/>
    </row>
  </sheetData>
  <mergeCells count="7">
    <mergeCell ref="D101:E101"/>
    <mergeCell ref="D108:E108"/>
    <mergeCell ref="D71:E71"/>
    <mergeCell ref="D92:E92"/>
    <mergeCell ref="D2:G2"/>
    <mergeCell ref="D51:E51"/>
    <mergeCell ref="D81:E8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2018-12-20T12:38:26Z</dcterms:modified>
</cp:coreProperties>
</file>